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835" tabRatio="601" activeTab="0"/>
  </bookViews>
  <sheets>
    <sheet name="BOCHNIA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<sst xmlns="http://schemas.openxmlformats.org/spreadsheetml/2006/main" count="80" uniqueCount="71">
  <si>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NAZWA OSP</t>
  </si>
  <si>
    <t>Orkiestra Dęta Okulice</t>
  </si>
  <si>
    <t xml:space="preserve">GMINA </t>
  </si>
  <si>
    <t>Rzezawa</t>
  </si>
  <si>
    <t>Lipnica Murowana</t>
  </si>
  <si>
    <t>Drwinia</t>
  </si>
  <si>
    <t>Łapanów</t>
  </si>
  <si>
    <t>Trzciana</t>
  </si>
  <si>
    <t>Baczków</t>
  </si>
  <si>
    <t>Bieńkowice</t>
  </si>
  <si>
    <t>Bogucice</t>
  </si>
  <si>
    <t>Bratucice</t>
  </si>
  <si>
    <t>Bytomsko</t>
  </si>
  <si>
    <t>Cerekiew</t>
  </si>
  <si>
    <t>Chronów</t>
  </si>
  <si>
    <t>Dziewin</t>
  </si>
  <si>
    <t>Gorzków</t>
  </si>
  <si>
    <t>Ispina</t>
  </si>
  <si>
    <t>Kamionna</t>
  </si>
  <si>
    <t>Kierlikówka</t>
  </si>
  <si>
    <t>Kolanów</t>
  </si>
  <si>
    <t>Leszczyna</t>
  </si>
  <si>
    <t>Lipnica Dolna</t>
  </si>
  <si>
    <t>Lipnica Górna</t>
  </si>
  <si>
    <t>Lubomierz</t>
  </si>
  <si>
    <t>Łapczyca</t>
  </si>
  <si>
    <t>Łazy</t>
  </si>
  <si>
    <t>Łąkta Dolna</t>
  </si>
  <si>
    <t>Łąkta Górna</t>
  </si>
  <si>
    <t>Majkowice2</t>
  </si>
  <si>
    <t>Mikluszowice</t>
  </si>
  <si>
    <t>Niedary</t>
  </si>
  <si>
    <t>Okulice</t>
  </si>
  <si>
    <t>Ostrów Królewski</t>
  </si>
  <si>
    <t>Rajbrot2</t>
  </si>
  <si>
    <t>Rdzawa</t>
  </si>
  <si>
    <t>MIASTO BOCHNIA (Chodenice, Dołuszyce, Kolanów)</t>
  </si>
  <si>
    <t>GMINA BOCHNIA</t>
  </si>
  <si>
    <t>LIPNICA MUROWANA</t>
  </si>
  <si>
    <t>DRWINIA</t>
  </si>
  <si>
    <t>ŁAPANÓW</t>
  </si>
  <si>
    <t>NOWY WIŚNICZ</t>
  </si>
  <si>
    <t>RZEZAWA</t>
  </si>
  <si>
    <t>TRZCIANA</t>
  </si>
  <si>
    <t>ŻEGOCINA</t>
  </si>
  <si>
    <t>Rozdziele</t>
  </si>
  <si>
    <t>Sobolów</t>
  </si>
  <si>
    <t>Stanisławice</t>
  </si>
  <si>
    <t>Świniary</t>
  </si>
  <si>
    <t>Tarnawa</t>
  </si>
  <si>
    <t>Ujazd</t>
  </si>
  <si>
    <t>Wola Drwińska</t>
  </si>
  <si>
    <t>Wyżyce</t>
  </si>
  <si>
    <t>Zbydniów</t>
  </si>
  <si>
    <t>UG Drwinia</t>
  </si>
  <si>
    <t>UG Lipnica Murowana</t>
  </si>
  <si>
    <t>UG Łapanów</t>
  </si>
  <si>
    <t>UG Rzezawa</t>
  </si>
  <si>
    <t>UG Trzciana</t>
  </si>
  <si>
    <t>UG Żegocina</t>
  </si>
  <si>
    <t>UG Nowy Wiśnicz</t>
  </si>
  <si>
    <t>SUMA</t>
  </si>
  <si>
    <t>OBROTY NETTO</t>
  </si>
  <si>
    <t>RAZEM</t>
  </si>
  <si>
    <t xml:space="preserve"> </t>
  </si>
  <si>
    <t>Lp.</t>
  </si>
  <si>
    <t>Mały Wiśnicz</t>
  </si>
  <si>
    <t xml:space="preserve">DOFINANSOWANIE </t>
  </si>
  <si>
    <t>OBROTY bez DOFINANSOWANIA</t>
  </si>
  <si>
    <t>MIEJSCE w powiecie / gminie</t>
  </si>
  <si>
    <t>POWIAT  BOCHNIA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</si>
</sst>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2"/>
    </font>
    <font>
      <b/>
      <sz val="16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2" fontId="33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0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5" xfId="0" applyBorder="1" applyAlignment="1">
      <alignment wrapText="1"/>
    </xf>
    <xf numFmtId="2" fontId="0" fillId="0" borderId="15" xfId="0" applyNumberForma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/>
    </xf>
    <xf numFmtId="2" fontId="0" fillId="0" borderId="10" xfId="0" applyNumberFormat="1" applyFill="1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5" xfId="0" applyNumberForma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3" fillId="7" borderId="16" xfId="0" applyFont="1" applyFill="1" applyBorder="1" applyAlignment="1">
      <alignment horizontal="center" vertical="center" wrapText="1"/>
    </xf>
    <xf numFmtId="0" fontId="33" fillId="7" borderId="17" xfId="0" applyFont="1" applyFill="1" applyBorder="1" applyAlignment="1">
      <alignment horizontal="center" vertical="center" wrapText="1"/>
    </xf>
    <xf numFmtId="2" fontId="33" fillId="7" borderId="17" xfId="0" applyNumberFormat="1" applyFont="1" applyFill="1" applyBorder="1" applyAlignment="1">
      <alignment horizontal="center" vertical="center" wrapText="1"/>
    </xf>
    <xf numFmtId="0" fontId="0" fillId="7" borderId="18" xfId="0" applyFill="1" applyBorder="1" applyAlignment="1">
      <alignment/>
    </xf>
    <xf numFmtId="0" fontId="33" fillId="7" borderId="18" xfId="0" applyFont="1" applyFill="1" applyBorder="1" applyAlignment="1">
      <alignment/>
    </xf>
    <xf numFmtId="0" fontId="33" fillId="7" borderId="19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39" fillId="7" borderId="21" xfId="0" applyFont="1" applyFill="1" applyBorder="1" applyAlignment="1">
      <alignment/>
    </xf>
    <xf numFmtId="2" fontId="39" fillId="7" borderId="22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2" fontId="33" fillId="7" borderId="14" xfId="0" applyNumberFormat="1" applyFont="1" applyFill="1" applyBorder="1" applyAlignment="1">
      <alignment horizontal="right" vertical="center"/>
    </xf>
    <xf numFmtId="2" fontId="33" fillId="7" borderId="14" xfId="0" applyNumberFormat="1" applyFont="1" applyFill="1" applyBorder="1" applyAlignment="1">
      <alignment horizontal="right"/>
    </xf>
    <xf numFmtId="2" fontId="33" fillId="7" borderId="14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2" fontId="0" fillId="33" borderId="11" xfId="0" applyNumberFormat="1" applyFont="1" applyFill="1" applyBorder="1" applyAlignment="1">
      <alignment horizontal="right"/>
    </xf>
    <xf numFmtId="0" fontId="33" fillId="7" borderId="17" xfId="0" applyFont="1" applyFill="1" applyBorder="1" applyAlignment="1">
      <alignment wrapText="1"/>
    </xf>
    <xf numFmtId="1" fontId="33" fillId="7" borderId="24" xfId="0" applyNumberFormat="1" applyFont="1" applyFill="1" applyBorder="1" applyAlignment="1">
      <alignment horizontal="center" vertical="center" wrapText="1"/>
    </xf>
    <xf numFmtId="1" fontId="33" fillId="0" borderId="25" xfId="0" applyNumberFormat="1" applyFont="1" applyBorder="1" applyAlignment="1">
      <alignment horizontal="center" vertical="center"/>
    </xf>
    <xf numFmtId="1" fontId="40" fillId="7" borderId="26" xfId="0" applyNumberFormat="1" applyFont="1" applyFill="1" applyBorder="1" applyAlignment="1">
      <alignment horizontal="right" vertical="center"/>
    </xf>
    <xf numFmtId="1" fontId="33" fillId="0" borderId="27" xfId="0" applyNumberFormat="1" applyFont="1" applyBorder="1" applyAlignment="1">
      <alignment horizontal="center" vertical="center"/>
    </xf>
    <xf numFmtId="1" fontId="33" fillId="0" borderId="28" xfId="0" applyNumberFormat="1" applyFont="1" applyBorder="1" applyAlignment="1">
      <alignment horizontal="center" vertical="center"/>
    </xf>
    <xf numFmtId="1" fontId="39" fillId="7" borderId="26" xfId="0" applyNumberFormat="1" applyFont="1" applyFill="1" applyBorder="1" applyAlignment="1">
      <alignment horizontal="right" vertical="center"/>
    </xf>
    <xf numFmtId="1" fontId="33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2" fontId="33" fillId="7" borderId="13" xfId="0" applyNumberFormat="1" applyFont="1" applyFill="1" applyBorder="1" applyAlignment="1">
      <alignment horizontal="right" vertical="center"/>
    </xf>
    <xf numFmtId="2" fontId="33" fillId="7" borderId="13" xfId="0" applyNumberFormat="1" applyFont="1" applyFill="1" applyBorder="1" applyAlignment="1">
      <alignment horizontal="right"/>
    </xf>
    <xf numFmtId="2" fontId="33" fillId="7" borderId="13" xfId="0" applyNumberFormat="1" applyFont="1" applyFill="1" applyBorder="1" applyAlignment="1">
      <alignment/>
    </xf>
    <xf numFmtId="1" fontId="39" fillId="7" borderId="29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34" xfId="0" applyFont="1" applyFill="1" applyBorder="1" applyAlignment="1">
      <alignment horizontal="center" vertical="center" wrapText="1"/>
    </xf>
    <xf numFmtId="0" fontId="33" fillId="7" borderId="35" xfId="0" applyFont="1" applyFill="1" applyBorder="1" applyAlignment="1">
      <alignment horizontal="center" vertical="center" wrapText="1"/>
    </xf>
    <xf numFmtId="0" fontId="33" fillId="7" borderId="14" xfId="0" applyFont="1" applyFill="1" applyBorder="1" applyAlignment="1">
      <alignment horizontal="center" vertical="center" wrapText="1"/>
    </xf>
    <xf numFmtId="0" fontId="33" fillId="7" borderId="3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37">
      <selection activeCell="J3" sqref="J3"/>
    </sheetView>
  </sheetViews>
  <sheetFormatPr defaultColWidth="8.796875" defaultRowHeight="14.25"/>
  <cols>
    <col min="1" max="1" width="4.8984375" style="1" customWidth="1"/>
    <col min="2" max="2" width="19.09765625" style="3" customWidth="1"/>
    <col min="3" max="3" width="21.59765625" style="3" customWidth="1"/>
    <col min="4" max="4" width="14.19921875" style="10" customWidth="1"/>
    <col min="5" max="5" width="19.09765625" style="24" customWidth="1"/>
    <col min="6" max="6" width="18.8984375" style="0" customWidth="1"/>
    <col min="7" max="7" width="14.59765625" style="65" customWidth="1"/>
    <col min="10" max="11" width="9" style="0" customWidth="1"/>
  </cols>
  <sheetData>
    <row r="1" spans="1:7" ht="33.75" customHeight="1" thickBot="1">
      <c r="A1" s="71" t="s">
        <v>70</v>
      </c>
      <c r="B1" s="71"/>
      <c r="C1" s="71"/>
      <c r="D1" s="71"/>
      <c r="E1" s="71"/>
      <c r="F1" s="71"/>
      <c r="G1" s="71"/>
    </row>
    <row r="2" spans="1:7" s="22" customFormat="1" ht="44.25" customHeight="1" thickBot="1">
      <c r="A2" s="36" t="s">
        <v>65</v>
      </c>
      <c r="B2" s="37" t="s">
        <v>2</v>
      </c>
      <c r="C2" s="37" t="s">
        <v>0</v>
      </c>
      <c r="D2" s="38" t="s">
        <v>62</v>
      </c>
      <c r="E2" s="38" t="s">
        <v>67</v>
      </c>
      <c r="F2" s="58" t="s">
        <v>68</v>
      </c>
      <c r="G2" s="59" t="s">
        <v>69</v>
      </c>
    </row>
    <row r="3" spans="1:7" ht="48.75" customHeight="1">
      <c r="A3" s="47">
        <v>1</v>
      </c>
      <c r="B3" s="48" t="s">
        <v>36</v>
      </c>
      <c r="C3" s="25" t="s">
        <v>20</v>
      </c>
      <c r="D3" s="31">
        <v>18.98</v>
      </c>
      <c r="E3" s="26">
        <v>0</v>
      </c>
      <c r="F3" s="32">
        <f>D3-E3</f>
        <v>18.98</v>
      </c>
      <c r="G3" s="60"/>
    </row>
    <row r="4" spans="1:7" ht="30" customHeight="1" thickBot="1">
      <c r="A4" s="39"/>
      <c r="B4" s="87" t="s">
        <v>61</v>
      </c>
      <c r="C4" s="88"/>
      <c r="D4" s="50">
        <f>SUM(D3)</f>
        <v>18.98</v>
      </c>
      <c r="E4" s="51">
        <v>0</v>
      </c>
      <c r="F4" s="52">
        <f>SUM(F3)</f>
        <v>18.98</v>
      </c>
      <c r="G4" s="61">
        <v>9</v>
      </c>
    </row>
    <row r="5" spans="1:8" ht="15">
      <c r="A5" s="79">
        <v>2</v>
      </c>
      <c r="B5" s="72" t="s">
        <v>37</v>
      </c>
      <c r="C5" s="13" t="s">
        <v>8</v>
      </c>
      <c r="D5" s="53">
        <v>1363.3</v>
      </c>
      <c r="E5" s="53">
        <v>180</v>
      </c>
      <c r="F5" s="54">
        <f>D5-E5</f>
        <v>1183.3</v>
      </c>
      <c r="G5" s="62">
        <v>4</v>
      </c>
      <c r="H5" s="11"/>
    </row>
    <row r="6" spans="1:7" ht="15">
      <c r="A6" s="80"/>
      <c r="B6" s="73"/>
      <c r="C6" s="49" t="s">
        <v>10</v>
      </c>
      <c r="D6" s="19">
        <v>26796.399999999998</v>
      </c>
      <c r="E6" s="23">
        <v>11510</v>
      </c>
      <c r="F6" s="20">
        <f aca="true" t="shared" si="0" ref="F6:F11">D6-E6</f>
        <v>15286.399999999998</v>
      </c>
      <c r="G6" s="63">
        <v>1</v>
      </c>
    </row>
    <row r="7" spans="1:7" ht="15">
      <c r="A7" s="80"/>
      <c r="B7" s="73"/>
      <c r="C7" s="8" t="s">
        <v>13</v>
      </c>
      <c r="D7" s="21">
        <v>630.35</v>
      </c>
      <c r="E7" s="23">
        <v>0</v>
      </c>
      <c r="F7" s="20">
        <f t="shared" si="0"/>
        <v>630.35</v>
      </c>
      <c r="G7" s="63">
        <v>5</v>
      </c>
    </row>
    <row r="8" spans="1:7" ht="15">
      <c r="A8" s="80"/>
      <c r="B8" s="73"/>
      <c r="C8" s="8" t="s">
        <v>16</v>
      </c>
      <c r="D8" s="21">
        <v>227.52</v>
      </c>
      <c r="E8" s="23">
        <v>0</v>
      </c>
      <c r="F8" s="20">
        <f t="shared" si="0"/>
        <v>227.52</v>
      </c>
      <c r="G8" s="63">
        <v>7</v>
      </c>
    </row>
    <row r="9" spans="1:7" ht="15" customHeight="1">
      <c r="A9" s="80"/>
      <c r="B9" s="73"/>
      <c r="C9" s="8" t="s">
        <v>25</v>
      </c>
      <c r="D9" s="21">
        <v>2459.4</v>
      </c>
      <c r="E9" s="23">
        <v>0</v>
      </c>
      <c r="F9" s="20">
        <f t="shared" si="0"/>
        <v>2459.4</v>
      </c>
      <c r="G9" s="63">
        <v>2</v>
      </c>
    </row>
    <row r="10" spans="1:7" ht="15">
      <c r="A10" s="80"/>
      <c r="B10" s="73"/>
      <c r="C10" s="8" t="s">
        <v>29</v>
      </c>
      <c r="D10" s="21">
        <v>2039.39</v>
      </c>
      <c r="E10" s="23">
        <v>0</v>
      </c>
      <c r="F10" s="20">
        <f t="shared" si="0"/>
        <v>2039.39</v>
      </c>
      <c r="G10" s="63">
        <v>3</v>
      </c>
    </row>
    <row r="11" spans="1:7" ht="15">
      <c r="A11" s="81"/>
      <c r="B11" s="73"/>
      <c r="C11" s="8" t="s">
        <v>47</v>
      </c>
      <c r="D11" s="21">
        <v>275.28</v>
      </c>
      <c r="E11" s="23">
        <v>0</v>
      </c>
      <c r="F11" s="20">
        <f t="shared" si="0"/>
        <v>275.28</v>
      </c>
      <c r="G11" s="63">
        <v>6</v>
      </c>
    </row>
    <row r="12" spans="1:11" s="28" customFormat="1" ht="30.75" customHeight="1" thickBot="1">
      <c r="A12" s="40"/>
      <c r="B12" s="87" t="s">
        <v>61</v>
      </c>
      <c r="C12" s="88"/>
      <c r="D12" s="50">
        <f>SUM(D5:D11)</f>
        <v>33791.64</v>
      </c>
      <c r="E12" s="51">
        <f>SUM(E5:E11)</f>
        <v>11690</v>
      </c>
      <c r="F12" s="52">
        <f>SUM(F5:F11)</f>
        <v>22101.639999999996</v>
      </c>
      <c r="G12" s="61">
        <v>3</v>
      </c>
      <c r="H12" s="29"/>
      <c r="K12" s="28" t="s">
        <v>64</v>
      </c>
    </row>
    <row r="13" spans="1:7" ht="15">
      <c r="A13" s="82">
        <v>3</v>
      </c>
      <c r="B13" s="74" t="s">
        <v>38</v>
      </c>
      <c r="C13" s="7" t="s">
        <v>22</v>
      </c>
      <c r="D13" s="53">
        <v>905.67</v>
      </c>
      <c r="E13" s="55">
        <v>0</v>
      </c>
      <c r="F13" s="54">
        <f>D13-E13</f>
        <v>905.67</v>
      </c>
      <c r="G13" s="62">
        <v>4</v>
      </c>
    </row>
    <row r="14" spans="1:7" ht="15">
      <c r="A14" s="83"/>
      <c r="B14" s="75"/>
      <c r="C14" s="8" t="s">
        <v>23</v>
      </c>
      <c r="D14" s="21">
        <v>2830.14</v>
      </c>
      <c r="E14" s="23">
        <v>0</v>
      </c>
      <c r="F14" s="20">
        <f>D14-E14</f>
        <v>2830.14</v>
      </c>
      <c r="G14" s="63">
        <v>3</v>
      </c>
    </row>
    <row r="15" spans="1:7" ht="15">
      <c r="A15" s="83"/>
      <c r="B15" s="75"/>
      <c r="C15" s="16" t="s">
        <v>4</v>
      </c>
      <c r="D15" s="19">
        <v>25836.84</v>
      </c>
      <c r="E15" s="20">
        <v>1310</v>
      </c>
      <c r="F15" s="20">
        <f>D15-E15</f>
        <v>24526.84</v>
      </c>
      <c r="G15" s="63">
        <v>1</v>
      </c>
    </row>
    <row r="16" spans="1:7" ht="15">
      <c r="A16" s="83"/>
      <c r="B16" s="75"/>
      <c r="C16" s="16" t="s">
        <v>34</v>
      </c>
      <c r="D16" s="19">
        <v>7472.03</v>
      </c>
      <c r="E16" s="20">
        <v>2400</v>
      </c>
      <c r="F16" s="20">
        <f>D16-E16</f>
        <v>5072.03</v>
      </c>
      <c r="G16" s="63">
        <v>2</v>
      </c>
    </row>
    <row r="17" spans="1:7" ht="15">
      <c r="A17" s="83"/>
      <c r="B17" s="75"/>
      <c r="C17" s="9" t="s">
        <v>55</v>
      </c>
      <c r="D17" s="12">
        <v>113.76</v>
      </c>
      <c r="E17" s="23">
        <v>0</v>
      </c>
      <c r="F17" s="20">
        <f>D17-E17</f>
        <v>113.76</v>
      </c>
      <c r="G17" s="63">
        <v>5</v>
      </c>
    </row>
    <row r="18" spans="1:7" s="28" customFormat="1" ht="26.25" customHeight="1" thickBot="1">
      <c r="A18" s="40"/>
      <c r="B18" s="89" t="s">
        <v>61</v>
      </c>
      <c r="C18" s="89"/>
      <c r="D18" s="50">
        <f>SUM(D13:D17)</f>
        <v>37158.44</v>
      </c>
      <c r="E18" s="51">
        <f>SUM(E13:E17)</f>
        <v>3710</v>
      </c>
      <c r="F18" s="52">
        <f>SUM(F13:F17)</f>
        <v>33448.44</v>
      </c>
      <c r="G18" s="61">
        <v>2</v>
      </c>
    </row>
    <row r="19" spans="1:7" ht="15">
      <c r="A19" s="79">
        <v>4</v>
      </c>
      <c r="B19" s="72" t="s">
        <v>39</v>
      </c>
      <c r="C19" s="7" t="s">
        <v>9</v>
      </c>
      <c r="D19" s="53">
        <v>5122.78</v>
      </c>
      <c r="E19" s="53">
        <v>720</v>
      </c>
      <c r="F19" s="54">
        <f>D19-E19</f>
        <v>4402.78</v>
      </c>
      <c r="G19" s="62">
        <v>5</v>
      </c>
    </row>
    <row r="20" spans="1:7" ht="15">
      <c r="A20" s="84"/>
      <c r="B20" s="73"/>
      <c r="C20" s="8" t="s">
        <v>5</v>
      </c>
      <c r="D20" s="21">
        <v>7667.56</v>
      </c>
      <c r="E20" s="20">
        <v>2100</v>
      </c>
      <c r="F20" s="20">
        <f aca="true" t="shared" si="1" ref="F20:F28">D20-E20</f>
        <v>5567.56</v>
      </c>
      <c r="G20" s="63">
        <v>2</v>
      </c>
    </row>
    <row r="21" spans="1:7" ht="15">
      <c r="A21" s="84"/>
      <c r="B21" s="73"/>
      <c r="C21" s="8" t="s">
        <v>15</v>
      </c>
      <c r="D21" s="21">
        <v>4771.42</v>
      </c>
      <c r="E21" s="20">
        <v>1740</v>
      </c>
      <c r="F21" s="20">
        <f t="shared" si="1"/>
        <v>3031.42</v>
      </c>
      <c r="G21" s="63">
        <v>6</v>
      </c>
    </row>
    <row r="22" spans="1:7" ht="15">
      <c r="A22" s="84"/>
      <c r="B22" s="73"/>
      <c r="C22" s="8" t="s">
        <v>17</v>
      </c>
      <c r="D22" s="21">
        <v>6053.92</v>
      </c>
      <c r="E22" s="30">
        <v>1210</v>
      </c>
      <c r="F22" s="20">
        <f t="shared" si="1"/>
        <v>4843.92</v>
      </c>
      <c r="G22" s="63">
        <v>4</v>
      </c>
    </row>
    <row r="23" spans="1:7" ht="15">
      <c r="A23" s="84"/>
      <c r="B23" s="73"/>
      <c r="C23" s="8" t="s">
        <v>30</v>
      </c>
      <c r="D23" s="21">
        <v>632.12</v>
      </c>
      <c r="E23" s="23">
        <v>0</v>
      </c>
      <c r="F23" s="20">
        <f t="shared" si="1"/>
        <v>632.12</v>
      </c>
      <c r="G23" s="63">
        <v>9</v>
      </c>
    </row>
    <row r="24" spans="1:7" ht="15">
      <c r="A24" s="84"/>
      <c r="B24" s="73"/>
      <c r="C24" s="49" t="s">
        <v>31</v>
      </c>
      <c r="D24" s="19">
        <v>7931.1</v>
      </c>
      <c r="E24" s="20">
        <v>2945</v>
      </c>
      <c r="F24" s="20">
        <f t="shared" si="1"/>
        <v>4986.1</v>
      </c>
      <c r="G24" s="63">
        <v>3</v>
      </c>
    </row>
    <row r="25" spans="1:7" ht="15">
      <c r="A25" s="84"/>
      <c r="B25" s="73"/>
      <c r="C25" s="8" t="s">
        <v>48</v>
      </c>
      <c r="D25" s="21">
        <v>2495.73</v>
      </c>
      <c r="E25" s="20">
        <v>980</v>
      </c>
      <c r="F25" s="20">
        <f t="shared" si="1"/>
        <v>1515.73</v>
      </c>
      <c r="G25" s="63">
        <v>8</v>
      </c>
    </row>
    <row r="26" spans="1:9" ht="15">
      <c r="A26" s="84"/>
      <c r="B26" s="73"/>
      <c r="C26" s="49" t="s">
        <v>51</v>
      </c>
      <c r="D26" s="20">
        <v>24600.22</v>
      </c>
      <c r="E26" s="20">
        <v>3740</v>
      </c>
      <c r="F26" s="20">
        <f t="shared" si="1"/>
        <v>20860.22</v>
      </c>
      <c r="G26" s="63">
        <v>1</v>
      </c>
      <c r="I26" t="s">
        <v>64</v>
      </c>
    </row>
    <row r="27" spans="1:7" ht="15">
      <c r="A27" s="84"/>
      <c r="B27" s="73"/>
      <c r="C27" s="8" t="s">
        <v>52</v>
      </c>
      <c r="D27" s="21">
        <v>101.9</v>
      </c>
      <c r="E27" s="23">
        <v>0</v>
      </c>
      <c r="F27" s="20">
        <f t="shared" si="1"/>
        <v>101.9</v>
      </c>
      <c r="G27" s="63">
        <v>10</v>
      </c>
    </row>
    <row r="28" spans="1:7" ht="15.75" thickBot="1">
      <c r="A28" s="85"/>
      <c r="B28" s="78"/>
      <c r="C28" s="18" t="s">
        <v>54</v>
      </c>
      <c r="D28" s="12">
        <v>2479.48</v>
      </c>
      <c r="E28" s="23">
        <v>0</v>
      </c>
      <c r="F28" s="20">
        <f t="shared" si="1"/>
        <v>2479.48</v>
      </c>
      <c r="G28" s="63">
        <v>7</v>
      </c>
    </row>
    <row r="29" spans="1:7" s="28" customFormat="1" ht="28.5" customHeight="1" thickBot="1">
      <c r="A29" s="41"/>
      <c r="B29" s="90" t="s">
        <v>61</v>
      </c>
      <c r="C29" s="90"/>
      <c r="D29" s="50">
        <f>SUM(D19:D28)</f>
        <v>61856.23000000001</v>
      </c>
      <c r="E29" s="51">
        <f>SUM(E19:E28)</f>
        <v>13435</v>
      </c>
      <c r="F29" s="52">
        <f>SUM(F19:F28)</f>
        <v>48421.23000000001</v>
      </c>
      <c r="G29" s="64">
        <v>1</v>
      </c>
    </row>
    <row r="30" spans="1:7" ht="15">
      <c r="A30" s="79">
        <v>5</v>
      </c>
      <c r="B30" s="76" t="s">
        <v>40</v>
      </c>
      <c r="C30" s="4" t="s">
        <v>24</v>
      </c>
      <c r="D30" s="53">
        <v>4361.12</v>
      </c>
      <c r="E30" s="54">
        <v>2100</v>
      </c>
      <c r="F30" s="54">
        <f>D30-E30</f>
        <v>2261.12</v>
      </c>
      <c r="G30" s="62">
        <v>3</v>
      </c>
    </row>
    <row r="31" spans="1:7" ht="15">
      <c r="A31" s="80"/>
      <c r="B31" s="77"/>
      <c r="C31" s="2" t="s">
        <v>6</v>
      </c>
      <c r="D31" s="21">
        <v>11517.79</v>
      </c>
      <c r="E31" s="27">
        <v>2400</v>
      </c>
      <c r="F31" s="20">
        <f>D31-E31</f>
        <v>9117.79</v>
      </c>
      <c r="G31" s="63">
        <v>1</v>
      </c>
    </row>
    <row r="32" spans="1:7" ht="15">
      <c r="A32" s="80"/>
      <c r="B32" s="77"/>
      <c r="C32" s="2" t="s">
        <v>46</v>
      </c>
      <c r="D32" s="21">
        <v>2113.83</v>
      </c>
      <c r="E32" s="21">
        <v>800</v>
      </c>
      <c r="F32" s="20">
        <f>D32-E32</f>
        <v>1313.83</v>
      </c>
      <c r="G32" s="63">
        <v>4</v>
      </c>
    </row>
    <row r="33" spans="1:7" ht="15">
      <c r="A33" s="80"/>
      <c r="B33" s="77"/>
      <c r="C33" s="2" t="s">
        <v>49</v>
      </c>
      <c r="D33" s="21">
        <v>142.06</v>
      </c>
      <c r="E33" s="23">
        <v>0</v>
      </c>
      <c r="F33" s="20">
        <f>D33-E33</f>
        <v>142.06</v>
      </c>
      <c r="G33" s="63">
        <v>5</v>
      </c>
    </row>
    <row r="34" spans="1:7" ht="15">
      <c r="A34" s="80"/>
      <c r="B34" s="77"/>
      <c r="C34" s="2" t="s">
        <v>53</v>
      </c>
      <c r="D34" s="21">
        <v>3445.57</v>
      </c>
      <c r="E34" s="21">
        <v>800</v>
      </c>
      <c r="F34" s="20">
        <f>D34-E34</f>
        <v>2645.57</v>
      </c>
      <c r="G34" s="63">
        <v>2</v>
      </c>
    </row>
    <row r="35" spans="1:7" ht="15">
      <c r="A35" s="81"/>
      <c r="B35" s="77"/>
      <c r="C35" s="6" t="s">
        <v>56</v>
      </c>
      <c r="D35" s="12">
        <v>68.52</v>
      </c>
      <c r="E35" s="23">
        <v>0</v>
      </c>
      <c r="F35" s="20">
        <f>D35-E35</f>
        <v>68.52</v>
      </c>
      <c r="G35" s="63">
        <v>6</v>
      </c>
    </row>
    <row r="36" spans="1:7" ht="25.5" customHeight="1" thickBot="1">
      <c r="A36" s="42"/>
      <c r="B36" s="86" t="s">
        <v>61</v>
      </c>
      <c r="C36" s="86"/>
      <c r="D36" s="50">
        <f>SUM(D30:D35)</f>
        <v>21648.89</v>
      </c>
      <c r="E36" s="51">
        <f>SUM(E30:E35)</f>
        <v>6100</v>
      </c>
      <c r="F36" s="52">
        <f>SUM(F30:F35)</f>
        <v>15548.89</v>
      </c>
      <c r="G36" s="64">
        <v>5</v>
      </c>
    </row>
    <row r="37" spans="1:7" ht="15">
      <c r="A37" s="79">
        <v>6</v>
      </c>
      <c r="B37" s="76" t="s">
        <v>41</v>
      </c>
      <c r="C37" s="14" t="s">
        <v>14</v>
      </c>
      <c r="D37" s="56">
        <v>5638.21</v>
      </c>
      <c r="E37" s="54">
        <v>1890</v>
      </c>
      <c r="F37" s="54">
        <f>D37-E37</f>
        <v>3748.21</v>
      </c>
      <c r="G37" s="62">
        <v>2</v>
      </c>
    </row>
    <row r="38" spans="1:7" ht="15">
      <c r="A38" s="80"/>
      <c r="B38" s="91"/>
      <c r="C38" s="2" t="s">
        <v>66</v>
      </c>
      <c r="D38" s="21">
        <v>5846.2</v>
      </c>
      <c r="E38" s="21">
        <v>540</v>
      </c>
      <c r="F38" s="20">
        <f>D38-E38</f>
        <v>5306.2</v>
      </c>
      <c r="G38" s="63">
        <v>1</v>
      </c>
    </row>
    <row r="39" spans="1:7" ht="15">
      <c r="A39" s="81"/>
      <c r="B39" s="77"/>
      <c r="C39" s="6" t="s">
        <v>60</v>
      </c>
      <c r="D39" s="12">
        <v>813</v>
      </c>
      <c r="E39" s="23">
        <v>0</v>
      </c>
      <c r="F39" s="20">
        <f>D39-E39</f>
        <v>813</v>
      </c>
      <c r="G39" s="63">
        <v>3</v>
      </c>
    </row>
    <row r="40" spans="1:7" ht="25.5" customHeight="1" thickBot="1">
      <c r="A40" s="42"/>
      <c r="B40" s="86" t="s">
        <v>61</v>
      </c>
      <c r="C40" s="86"/>
      <c r="D40" s="50">
        <f>SUM(D37:D39)</f>
        <v>12297.41</v>
      </c>
      <c r="E40" s="51">
        <f>SUM(E37:E39)</f>
        <v>2430</v>
      </c>
      <c r="F40" s="52">
        <f>SUM(F37:F39)</f>
        <v>9867.41</v>
      </c>
      <c r="G40" s="64">
        <v>6</v>
      </c>
    </row>
    <row r="41" spans="1:7" ht="15">
      <c r="A41" s="79">
        <v>7</v>
      </c>
      <c r="B41" s="76" t="s">
        <v>42</v>
      </c>
      <c r="C41" s="4" t="s">
        <v>1</v>
      </c>
      <c r="D41" s="53">
        <v>308.8</v>
      </c>
      <c r="E41" s="55">
        <v>0</v>
      </c>
      <c r="F41" s="54">
        <f>D41-E41</f>
        <v>308.8</v>
      </c>
      <c r="G41" s="62">
        <v>7</v>
      </c>
    </row>
    <row r="42" spans="1:7" ht="15">
      <c r="A42" s="80"/>
      <c r="B42" s="77"/>
      <c r="C42" s="2" t="s">
        <v>11</v>
      </c>
      <c r="D42" s="21">
        <v>935.7</v>
      </c>
      <c r="E42" s="23">
        <v>0</v>
      </c>
      <c r="F42" s="20">
        <f aca="true" t="shared" si="2" ref="F42:F47">D42-E42</f>
        <v>935.7</v>
      </c>
      <c r="G42" s="63">
        <v>4</v>
      </c>
    </row>
    <row r="43" spans="1:7" ht="15">
      <c r="A43" s="80"/>
      <c r="B43" s="77"/>
      <c r="C43" s="2" t="s">
        <v>26</v>
      </c>
      <c r="D43" s="21">
        <v>2961.47</v>
      </c>
      <c r="E43" s="21">
        <v>540</v>
      </c>
      <c r="F43" s="20">
        <f t="shared" si="2"/>
        <v>2421.47</v>
      </c>
      <c r="G43" s="63">
        <v>1</v>
      </c>
    </row>
    <row r="44" spans="1:7" ht="15">
      <c r="A44" s="80"/>
      <c r="B44" s="77"/>
      <c r="C44" s="2" t="s">
        <v>32</v>
      </c>
      <c r="D44" s="21">
        <v>1296.27</v>
      </c>
      <c r="E44" s="23">
        <v>0</v>
      </c>
      <c r="F44" s="20">
        <f t="shared" si="2"/>
        <v>1296.27</v>
      </c>
      <c r="G44" s="63">
        <v>3</v>
      </c>
    </row>
    <row r="45" spans="1:7" ht="15">
      <c r="A45" s="80"/>
      <c r="B45" s="77"/>
      <c r="C45" s="2" t="s">
        <v>33</v>
      </c>
      <c r="D45" s="21">
        <v>501.46</v>
      </c>
      <c r="E45" s="23">
        <v>0</v>
      </c>
      <c r="F45" s="20">
        <f t="shared" si="2"/>
        <v>501.46</v>
      </c>
      <c r="G45" s="63">
        <v>6</v>
      </c>
    </row>
    <row r="46" spans="1:7" ht="15">
      <c r="A46" s="80"/>
      <c r="B46" s="77"/>
      <c r="C46" s="2" t="s">
        <v>3</v>
      </c>
      <c r="D46" s="21">
        <v>2800</v>
      </c>
      <c r="E46" s="21">
        <v>1000</v>
      </c>
      <c r="F46" s="20">
        <f t="shared" si="2"/>
        <v>1800</v>
      </c>
      <c r="G46" s="63">
        <v>2</v>
      </c>
    </row>
    <row r="47" spans="1:7" ht="15">
      <c r="A47" s="81"/>
      <c r="B47" s="77"/>
      <c r="C47" s="6" t="s">
        <v>57</v>
      </c>
      <c r="D47" s="12">
        <v>685.2</v>
      </c>
      <c r="E47" s="23">
        <v>0</v>
      </c>
      <c r="F47" s="20">
        <f t="shared" si="2"/>
        <v>685.2</v>
      </c>
      <c r="G47" s="63">
        <v>5</v>
      </c>
    </row>
    <row r="48" spans="1:7" ht="26.25" customHeight="1" thickBot="1">
      <c r="A48" s="43"/>
      <c r="B48" s="92" t="s">
        <v>61</v>
      </c>
      <c r="C48" s="92"/>
      <c r="D48" s="67">
        <f>SUM(D41:D47)</f>
        <v>9488.900000000001</v>
      </c>
      <c r="E48" s="68">
        <f>SUM(E41:E47)</f>
        <v>1540</v>
      </c>
      <c r="F48" s="69">
        <f>SUM(F41:F47)</f>
        <v>7948.9</v>
      </c>
      <c r="G48" s="70">
        <v>7</v>
      </c>
    </row>
    <row r="49" spans="1:7" ht="15">
      <c r="A49" s="82">
        <v>8</v>
      </c>
      <c r="B49" s="76" t="s">
        <v>43</v>
      </c>
      <c r="C49" s="5" t="s">
        <v>18</v>
      </c>
      <c r="D49" s="57">
        <v>2159.16</v>
      </c>
      <c r="E49" s="54">
        <v>900</v>
      </c>
      <c r="F49" s="54">
        <f>D49-E49</f>
        <v>1259.1599999999999</v>
      </c>
      <c r="G49" s="62">
        <v>4</v>
      </c>
    </row>
    <row r="50" spans="1:7" ht="15">
      <c r="A50" s="83"/>
      <c r="B50" s="77"/>
      <c r="C50" s="6" t="s">
        <v>19</v>
      </c>
      <c r="D50" s="12">
        <v>137</v>
      </c>
      <c r="E50" s="23">
        <v>0</v>
      </c>
      <c r="F50" s="20">
        <f aca="true" t="shared" si="3" ref="F50:F56">D50-E50</f>
        <v>137</v>
      </c>
      <c r="G50" s="63">
        <v>8</v>
      </c>
    </row>
    <row r="51" spans="1:7" ht="15">
      <c r="A51" s="83"/>
      <c r="B51" s="77"/>
      <c r="C51" s="6" t="s">
        <v>21</v>
      </c>
      <c r="D51" s="12">
        <v>9644.64</v>
      </c>
      <c r="E51" s="12">
        <v>3000</v>
      </c>
      <c r="F51" s="20">
        <f t="shared" si="3"/>
        <v>6644.639999999999</v>
      </c>
      <c r="G51" s="63">
        <v>1</v>
      </c>
    </row>
    <row r="52" spans="1:7" ht="15">
      <c r="A52" s="83"/>
      <c r="B52" s="77"/>
      <c r="C52" s="6" t="s">
        <v>27</v>
      </c>
      <c r="D52" s="12">
        <v>3998.57</v>
      </c>
      <c r="E52" s="12">
        <v>470</v>
      </c>
      <c r="F52" s="20">
        <f t="shared" si="3"/>
        <v>3528.57</v>
      </c>
      <c r="G52" s="63">
        <v>3</v>
      </c>
    </row>
    <row r="53" spans="1:7" ht="15">
      <c r="A53" s="83"/>
      <c r="B53" s="77"/>
      <c r="C53" s="6" t="s">
        <v>35</v>
      </c>
      <c r="D53" s="12">
        <v>980.87</v>
      </c>
      <c r="E53" s="12">
        <v>280</v>
      </c>
      <c r="F53" s="20">
        <f t="shared" si="3"/>
        <v>700.87</v>
      </c>
      <c r="G53" s="63">
        <v>6</v>
      </c>
    </row>
    <row r="54" spans="1:7" ht="15">
      <c r="A54" s="83"/>
      <c r="B54" s="77"/>
      <c r="C54" s="15" t="s">
        <v>7</v>
      </c>
      <c r="D54" s="19">
        <v>9371.51</v>
      </c>
      <c r="E54" s="12">
        <v>4105</v>
      </c>
      <c r="F54" s="20">
        <f t="shared" si="3"/>
        <v>5266.51</v>
      </c>
      <c r="G54" s="63">
        <v>2</v>
      </c>
    </row>
    <row r="55" spans="1:7" ht="15">
      <c r="A55" s="83"/>
      <c r="B55" s="77"/>
      <c r="C55" s="6" t="s">
        <v>50</v>
      </c>
      <c r="D55" s="12">
        <v>1592.6</v>
      </c>
      <c r="E55" s="12">
        <v>720</v>
      </c>
      <c r="F55" s="20">
        <f t="shared" si="3"/>
        <v>872.5999999999999</v>
      </c>
      <c r="G55" s="63">
        <v>5</v>
      </c>
    </row>
    <row r="56" spans="1:7" ht="15">
      <c r="A56" s="83"/>
      <c r="B56" s="77"/>
      <c r="C56" s="6" t="s">
        <v>58</v>
      </c>
      <c r="D56" s="12">
        <v>418.69</v>
      </c>
      <c r="E56" s="23">
        <v>0</v>
      </c>
      <c r="F56" s="20">
        <f t="shared" si="3"/>
        <v>418.69</v>
      </c>
      <c r="G56" s="63">
        <v>7</v>
      </c>
    </row>
    <row r="57" spans="1:8" ht="26.25" customHeight="1" thickBot="1">
      <c r="A57" s="44"/>
      <c r="B57" s="90" t="s">
        <v>61</v>
      </c>
      <c r="C57" s="90"/>
      <c r="D57" s="50">
        <f>SUM(D49:D56)</f>
        <v>28303.039999999997</v>
      </c>
      <c r="E57" s="51">
        <f>SUM(E49:E56)</f>
        <v>9475</v>
      </c>
      <c r="F57" s="52">
        <f>SUM(F49:F56)</f>
        <v>18828.039999999997</v>
      </c>
      <c r="G57" s="64">
        <v>4</v>
      </c>
      <c r="H57" s="11"/>
    </row>
    <row r="58" spans="1:7" ht="15">
      <c r="A58" s="79">
        <v>9</v>
      </c>
      <c r="B58" s="76" t="s">
        <v>44</v>
      </c>
      <c r="C58" s="5" t="s">
        <v>12</v>
      </c>
      <c r="D58" s="57">
        <v>3247.35</v>
      </c>
      <c r="E58" s="57">
        <v>720</v>
      </c>
      <c r="F58" s="54">
        <f>D58-E58</f>
        <v>2527.35</v>
      </c>
      <c r="G58" s="62">
        <v>2</v>
      </c>
    </row>
    <row r="59" spans="1:7" ht="15">
      <c r="A59" s="80"/>
      <c r="B59" s="77"/>
      <c r="C59" s="17" t="s">
        <v>28</v>
      </c>
      <c r="D59" s="19">
        <v>3304.3900000000003</v>
      </c>
      <c r="E59" s="12">
        <v>180</v>
      </c>
      <c r="F59" s="20">
        <f>D59-E59</f>
        <v>3124.3900000000003</v>
      </c>
      <c r="G59" s="63">
        <v>1</v>
      </c>
    </row>
    <row r="60" spans="1:7" ht="15">
      <c r="A60" s="80"/>
      <c r="B60" s="77"/>
      <c r="C60" s="6" t="s">
        <v>45</v>
      </c>
      <c r="D60" s="12">
        <v>554.54</v>
      </c>
      <c r="E60" s="12">
        <v>180</v>
      </c>
      <c r="F60" s="20">
        <f>D60-E60</f>
        <v>374.53999999999996</v>
      </c>
      <c r="G60" s="63">
        <v>4</v>
      </c>
    </row>
    <row r="61" spans="1:7" ht="15">
      <c r="A61" s="81"/>
      <c r="B61" s="77"/>
      <c r="C61" s="6" t="s">
        <v>59</v>
      </c>
      <c r="D61" s="12">
        <v>469.12</v>
      </c>
      <c r="E61" s="23">
        <v>0</v>
      </c>
      <c r="F61" s="20">
        <f>D61-E61</f>
        <v>469.12</v>
      </c>
      <c r="G61" s="63">
        <v>3</v>
      </c>
    </row>
    <row r="62" spans="1:7" ht="27.75" customHeight="1" thickBot="1">
      <c r="A62" s="42"/>
      <c r="B62" s="86" t="s">
        <v>61</v>
      </c>
      <c r="C62" s="86"/>
      <c r="D62" s="50">
        <f>SUM(D58:D61)</f>
        <v>7575.4</v>
      </c>
      <c r="E62" s="51">
        <f>SUM(E58:E61)</f>
        <v>1080</v>
      </c>
      <c r="F62" s="52">
        <f>SUM(F58:F61)</f>
        <v>6495.4</v>
      </c>
      <c r="G62" s="64">
        <v>8</v>
      </c>
    </row>
    <row r="64" ht="15.75" thickBot="1"/>
    <row r="65" spans="1:7" s="35" customFormat="1" ht="21.75" customHeight="1" thickBot="1">
      <c r="A65" s="33"/>
      <c r="B65" s="34"/>
      <c r="C65" s="45" t="s">
        <v>63</v>
      </c>
      <c r="D65" s="46">
        <f>D4+D12+D18+D29+D36+D40+D48+D57+D62</f>
        <v>212138.93</v>
      </c>
      <c r="E65" s="46">
        <f>E4+E12+E18+E29+E36+E40+E48+E57+E62</f>
        <v>49460</v>
      </c>
      <c r="F65" s="46">
        <f>F4+F12+F18+F29+F36+F40+F48+F57+F62</f>
        <v>162678.93000000002</v>
      </c>
      <c r="G65" s="66"/>
    </row>
    <row r="69" ht="15">
      <c r="F69" s="11"/>
    </row>
  </sheetData>
  <sheetProtection/>
  <mergeCells count="26">
    <mergeCell ref="A58:A61"/>
    <mergeCell ref="B36:C36"/>
    <mergeCell ref="B40:C40"/>
    <mergeCell ref="B48:C48"/>
    <mergeCell ref="B57:C57"/>
    <mergeCell ref="A37:A39"/>
    <mergeCell ref="A41:A47"/>
    <mergeCell ref="A49:A56"/>
    <mergeCell ref="B62:C62"/>
    <mergeCell ref="B4:C4"/>
    <mergeCell ref="B12:C12"/>
    <mergeCell ref="B18:C18"/>
    <mergeCell ref="B29:C29"/>
    <mergeCell ref="B37:B39"/>
    <mergeCell ref="B41:B47"/>
    <mergeCell ref="B49:B56"/>
    <mergeCell ref="B58:B61"/>
    <mergeCell ref="A1:G1"/>
    <mergeCell ref="B5:B11"/>
    <mergeCell ref="B13:B17"/>
    <mergeCell ref="B30:B35"/>
    <mergeCell ref="B19:B28"/>
    <mergeCell ref="A5:A11"/>
    <mergeCell ref="A13:A17"/>
    <mergeCell ref="A19:A28"/>
    <mergeCell ref="A30:A3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ZOSP</dc:creator>
  <cp:keywords/>
  <dc:description/>
  <cp:lastModifiedBy>Administrator</cp:lastModifiedBy>
  <cp:lastPrinted>2012-11-09T11:51:32Z</cp:lastPrinted>
  <dcterms:created xsi:type="dcterms:W3CDTF">2012-02-20T08:28:08Z</dcterms:created>
  <dcterms:modified xsi:type="dcterms:W3CDTF">2013-03-04T11:25:57Z</dcterms:modified>
  <cp:category/>
  <cp:version/>
  <cp:contentType/>
  <cp:contentStatus/>
</cp:coreProperties>
</file>